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Vault_pracovni\Projekty\Akce\MU Česká Třebová\2379-2020 Kompostárna Třebovice _Změna stavby před dokončením\06 ZMĚNA STAVBY PŘED DOKONČENÍM\ROZPOCET-DVZ\"/>
    </mc:Choice>
  </mc:AlternateContent>
  <xr:revisionPtr revIDLastSave="0" documentId="13_ncr:1_{848EDA3A-C802-4FCD-A9C3-792538FCF7CF}" xr6:coauthVersionLast="46" xr6:coauthVersionMax="46" xr10:uidLastSave="{00000000-0000-0000-0000-000000000000}"/>
  <bookViews>
    <workbookView xWindow="-108" yWindow="-108" windowWidth="30936" windowHeight="16896" xr2:uid="{482884E7-DDBA-4CB3-8A5D-1D4A1D1D5DF4}"/>
  </bookViews>
  <sheets>
    <sheet name="List1" sheetId="1" r:id="rId1"/>
  </sheets>
  <definedNames>
    <definedName name="_xlnm.Print_Area" localSheetId="0">List1!$A$1:$J$64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2" i="1" l="1"/>
  <c r="J32" i="1"/>
  <c r="J31" i="1" s="1"/>
  <c r="L31" i="1" s="1"/>
  <c r="G3" i="1"/>
  <c r="G9" i="1"/>
  <c r="G10" i="1"/>
  <c r="G13" i="1"/>
  <c r="G14" i="1"/>
  <c r="G15" i="1"/>
  <c r="G16" i="1"/>
  <c r="G17" i="1"/>
  <c r="G18" i="1"/>
  <c r="G21" i="1"/>
  <c r="G22" i="1"/>
  <c r="G25" i="1"/>
  <c r="G26" i="1"/>
  <c r="G31" i="1"/>
  <c r="G4" i="1"/>
  <c r="L27" i="1"/>
  <c r="J26" i="1"/>
  <c r="J22" i="1"/>
  <c r="J18" i="1"/>
  <c r="J16" i="1"/>
  <c r="J14" i="1"/>
  <c r="J13" i="1" s="1"/>
  <c r="L13" i="1" s="1"/>
  <c r="J10" i="1"/>
  <c r="J9" i="1" s="1"/>
  <c r="L9" i="1" s="1"/>
  <c r="J4" i="1"/>
  <c r="J21" i="1" l="1"/>
  <c r="L21" i="1" s="1"/>
  <c r="J17" i="1"/>
  <c r="L17" i="1" s="1"/>
  <c r="J3" i="1"/>
  <c r="L3" i="1" s="1"/>
  <c r="J15" i="1"/>
  <c r="L15" i="1" s="1"/>
  <c r="J25" i="1"/>
  <c r="L25" i="1" s="1"/>
  <c r="L33" i="1" l="1"/>
  <c r="J33" i="1" s="1"/>
  <c r="J34" i="1" l="1"/>
  <c r="A34" i="1" s="1"/>
  <c r="A33" i="1"/>
  <c r="J35" i="1" l="1"/>
  <c r="A35" i="1" s="1"/>
</calcChain>
</file>

<file path=xl/sharedStrings.xml><?xml version="1.0" encoding="utf-8"?>
<sst xmlns="http://schemas.openxmlformats.org/spreadsheetml/2006/main" count="68" uniqueCount="57">
  <si>
    <t>Poř.
číslo</t>
  </si>
  <si>
    <t>Číslo
pol./ozn.</t>
  </si>
  <si>
    <t>Počet jednotek</t>
  </si>
  <si>
    <t>Hmotnost/jedn [kg]</t>
  </si>
  <si>
    <t>Celková hmotnost 
[kg]</t>
  </si>
  <si>
    <t xml:space="preserve">Poznámka </t>
  </si>
  <si>
    <t>Cena jednotková [Kč]</t>
  </si>
  <si>
    <t>Cena celková
[Kč]</t>
  </si>
  <si>
    <t>Měrná jednotka</t>
  </si>
  <si>
    <t>SO 01</t>
  </si>
  <si>
    <t>Terénní úpravy a zpevněné plochy</t>
  </si>
  <si>
    <t>SO 02</t>
  </si>
  <si>
    <t>Hala</t>
  </si>
  <si>
    <t>viz samostatný položkový rozpočet</t>
  </si>
  <si>
    <t>SO 03</t>
  </si>
  <si>
    <t>SO 04</t>
  </si>
  <si>
    <t>SO 05</t>
  </si>
  <si>
    <t>Přípojka pitné vody</t>
  </si>
  <si>
    <t>SO 06</t>
  </si>
  <si>
    <t>SO 07</t>
  </si>
  <si>
    <t>SO 08</t>
  </si>
  <si>
    <t>Venkovní oplocení</t>
  </si>
  <si>
    <t>SO 09</t>
  </si>
  <si>
    <t>SO 10</t>
  </si>
  <si>
    <t xml:space="preserve">Ostatní a vedlejší náklady </t>
  </si>
  <si>
    <t>CELKEM</t>
  </si>
  <si>
    <t>DPH 21%</t>
  </si>
  <si>
    <t>CELKEM S DPH</t>
  </si>
  <si>
    <t xml:space="preserve">Název, popis, charakteristika a parametry </t>
  </si>
  <si>
    <t xml:space="preserve">Poznámky: </t>
  </si>
  <si>
    <t>Případné náklady vyvolané podmínkami stavebního povolení budou bezrozporově uznány jako více náklady</t>
  </si>
  <si>
    <t>SAMOSTATNÉ POLOŽKOVÉ ROZPOČTY JSOU sestaveny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</si>
  <si>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vypracoval:</t>
  </si>
  <si>
    <t>Výluhové vody</t>
  </si>
  <si>
    <t>Trafostanice a přípojka NN</t>
  </si>
  <si>
    <t>Zabez. zar. a kamery</t>
  </si>
  <si>
    <t>Přístřešek</t>
  </si>
  <si>
    <t>objekt zrušen</t>
  </si>
  <si>
    <t>Kanalizace dšťová a požární nádrž</t>
  </si>
  <si>
    <t>Rozvody NN, uzemění a osvětlení</t>
  </si>
  <si>
    <t>Těžké hrazení</t>
  </si>
  <si>
    <t>SO 11</t>
  </si>
  <si>
    <t>Přeložka zabezpečovacího zařízení</t>
  </si>
  <si>
    <t>Viz projekt 1337-15</t>
  </si>
  <si>
    <t>*</t>
  </si>
  <si>
    <t>Jedná se o odhad stavebních nákladů zpracovaný dle stupně dokumentace - změna stavby před dokončením</t>
  </si>
  <si>
    <t>SO 12</t>
  </si>
  <si>
    <t>Přílohou souhrnu nákladů jsou:</t>
  </si>
  <si>
    <t>2379.5-06-00 VEDLEJŠÍ NÁKLADY</t>
  </si>
  <si>
    <t>2379.5-06-01 SO01 TERENNÍ ÚPRAVY A ZPEVNĚNÉ PLOCHY</t>
  </si>
  <si>
    <t>2379.5-06-08 SO08 VENKOVNÍ OPLOCENÍ</t>
  </si>
  <si>
    <t>2379.5-06-04 SO04 VÝLUHOVÉ VODY</t>
  </si>
  <si>
    <t>2379.5-06-06 SO06 TRAFOSTANICE A PŘÍPOJKA NN</t>
  </si>
  <si>
    <t>2379.5-06-07 SO07 ROZVODY NN, UZEMNĚNÍ A OSVĚTLENÍ</t>
  </si>
  <si>
    <t>2379.5-06-12 SO12 PŘÍSTŘEŠEK</t>
  </si>
  <si>
    <t>2379.5-06-10 SO10 ZABEZEPEČOVACÍ ZAŘÍZENÍ A KAMERY</t>
  </si>
  <si>
    <t>Datum: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</si>
</sst>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;;;"/>
    <numFmt numFmtId="165" formatCode="#,##0;;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b/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3" xfId="0" applyBorder="1" applyAlignment="1" applyProtection="1">
      <alignment vertical="top"/>
      <protection locked="0"/>
    </xf>
    <xf numFmtId="0" fontId="0" fillId="0" borderId="3" xfId="0" applyBorder="1" applyAlignment="1">
      <alignment horizontal="left" vertical="center"/>
    </xf>
    <xf numFmtId="0" fontId="0" fillId="0" borderId="3" xfId="0" applyBorder="1" applyAlignment="1" applyProtection="1">
      <alignment vertical="top" wrapText="1"/>
      <protection locked="0"/>
    </xf>
    <xf numFmtId="0" fontId="0" fillId="0" borderId="3" xfId="0" applyBorder="1"/>
    <xf numFmtId="0" fontId="0" fillId="0" borderId="3" xfId="0" applyBorder="1" applyAlignment="1" applyProtection="1">
      <alignment horizontal="center" vertical="top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1" fillId="4" borderId="4" xfId="0" applyFont="1" applyFill="1" applyBorder="1"/>
    <xf numFmtId="165" fontId="0" fillId="0" borderId="0" xfId="0" applyNumberFormat="1"/>
    <xf numFmtId="0" fontId="0" fillId="3" borderId="3" xfId="0" applyFill="1" applyBorder="1" applyAlignment="1" applyProtection="1">
      <alignment vertical="top" wrapText="1"/>
      <protection locked="0"/>
    </xf>
    <xf numFmtId="0" fontId="0" fillId="3" borderId="7" xfId="0" applyFill="1" applyBorder="1" applyAlignment="1" applyProtection="1">
      <alignment vertical="top" wrapText="1"/>
      <protection locked="0"/>
    </xf>
    <xf numFmtId="0" fontId="0" fillId="3" borderId="8" xfId="0" applyFill="1" applyBorder="1"/>
    <xf numFmtId="165" fontId="0" fillId="3" borderId="5" xfId="0" applyNumberFormat="1" applyFill="1" applyBorder="1"/>
    <xf numFmtId="3" fontId="0" fillId="3" borderId="5" xfId="0" applyNumberFormat="1" applyFill="1" applyBorder="1"/>
    <xf numFmtId="0" fontId="0" fillId="0" borderId="3" xfId="0" applyBorder="1" applyAlignment="1" applyProtection="1">
      <alignment horizontal="center" vertical="top"/>
      <protection locked="0"/>
    </xf>
    <xf numFmtId="0" fontId="1" fillId="3" borderId="3" xfId="0" applyFont="1" applyFill="1" applyBorder="1" applyAlignment="1" applyProtection="1">
      <alignment vertical="top" wrapText="1"/>
      <protection locked="0"/>
    </xf>
    <xf numFmtId="0" fontId="1" fillId="3" borderId="8" xfId="0" applyFont="1" applyFill="1" applyBorder="1"/>
    <xf numFmtId="165" fontId="1" fillId="3" borderId="5" xfId="0" applyNumberFormat="1" applyFont="1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0" fillId="4" borderId="3" xfId="0" applyFont="1" applyFill="1" applyBorder="1" applyAlignment="1">
      <alignment horizontal="center" vertical="top"/>
    </xf>
    <xf numFmtId="0" fontId="1" fillId="4" borderId="3" xfId="0" applyFont="1" applyFill="1" applyBorder="1" applyAlignment="1" applyProtection="1">
      <alignment horizontal="center" vertical="top"/>
      <protection locked="0"/>
    </xf>
    <xf numFmtId="0" fontId="1" fillId="4" borderId="3" xfId="0" applyFont="1" applyFill="1" applyBorder="1" applyAlignment="1" applyProtection="1">
      <alignment vertical="top" wrapText="1"/>
      <protection locked="0"/>
    </xf>
    <xf numFmtId="0" fontId="1" fillId="4" borderId="3" xfId="0" applyFont="1" applyFill="1" applyBorder="1" applyAlignment="1" applyProtection="1">
      <alignment vertical="top"/>
      <protection locked="0"/>
    </xf>
    <xf numFmtId="0" fontId="1" fillId="4" borderId="3" xfId="0" applyFont="1" applyFill="1" applyBorder="1"/>
    <xf numFmtId="164" fontId="1" fillId="4" borderId="3" xfId="0" applyNumberFormat="1" applyFont="1" applyFill="1" applyBorder="1" applyAlignment="1">
      <alignment vertical="top"/>
    </xf>
    <xf numFmtId="3" fontId="1" fillId="4" borderId="3" xfId="0" applyNumberFormat="1" applyFont="1" applyFill="1" applyBorder="1" applyAlignment="1" applyProtection="1">
      <alignment vertical="top"/>
      <protection locked="0"/>
    </xf>
    <xf numFmtId="165" fontId="1" fillId="4" borderId="3" xfId="0" applyNumberFormat="1" applyFont="1" applyFill="1" applyBorder="1" applyAlignment="1">
      <alignment vertical="top"/>
    </xf>
    <xf numFmtId="164" fontId="0" fillId="0" borderId="3" xfId="0" applyNumberFormat="1" applyBorder="1" applyAlignment="1">
      <alignment vertical="top"/>
    </xf>
    <xf numFmtId="3" fontId="0" fillId="0" borderId="3" xfId="0" applyNumberFormat="1" applyBorder="1" applyAlignment="1" applyProtection="1">
      <alignment vertical="top"/>
      <protection locked="0"/>
    </xf>
    <xf numFmtId="165" fontId="0" fillId="0" borderId="3" xfId="0" applyNumberFormat="1" applyBorder="1" applyAlignment="1">
      <alignment vertical="top"/>
    </xf>
    <xf numFmtId="0" fontId="0" fillId="0" borderId="3" xfId="0" applyFont="1" applyFill="1" applyBorder="1" applyAlignment="1">
      <alignment horizontal="center" vertical="top"/>
    </xf>
    <xf numFmtId="0" fontId="3" fillId="4" borderId="3" xfId="0" applyFont="1" applyFill="1" applyBorder="1" applyAlignment="1" applyProtection="1">
      <alignment vertical="top" wrapText="1"/>
      <protection locked="0"/>
    </xf>
    <xf numFmtId="0" fontId="0" fillId="0" borderId="0" xfId="0" applyAlignment="1">
      <alignment horizontal="right"/>
    </xf>
    <xf numFmtId="0" fontId="0" fillId="0" borderId="0" xfId="0" applyAlignment="1">
      <alignment horizontal="left" wrapText="1"/>
    </xf>
    <xf numFmtId="0" fontId="0" fillId="0" borderId="0" xfId="0" applyAlignment="1">
      <alignment horizontal="right" wrapText="1"/>
    </xf>
    <xf numFmtId="0" fontId="0" fillId="0" borderId="9" xfId="0" applyBorder="1" applyAlignment="1">
      <alignment horizontal="center"/>
    </xf>
    <xf numFmtId="0" fontId="0" fillId="0" borderId="0" xfId="0" applyAlignment="1">
      <alignment horizontal="right"/>
    </xf>
  </cellXfs>
  <cellStyles count="1">
    <cellStyle name="Normální" xfId="0" builtinId="0"/>
  </cellStyles>
  <dxfs count="125"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right style="thin">
          <color auto="1"/>
        </right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right style="thin">
          <color auto="1"/>
        </right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right style="thin">
          <color auto="1"/>
        </right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right style="thin">
          <color auto="1"/>
        </right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right style="thin">
          <color auto="1"/>
        </right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right style="thin">
          <color auto="1"/>
        </right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right style="thin">
          <color auto="1"/>
        </right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right style="thin">
          <color auto="1"/>
        </right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right style="thin">
          <color auto="1"/>
        </right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right style="thin">
          <color auto="1"/>
        </right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right style="thin">
          <color auto="1"/>
        </right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right style="thin">
          <color auto="1"/>
        </right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right style="thin">
          <color auto="1"/>
        </right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right style="thin">
          <color auto="1"/>
        </right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right style="thin">
          <color auto="1"/>
        </right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right style="thin">
          <color auto="1"/>
        </right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right style="thin">
          <color auto="1"/>
        </right>
        <vertical/>
        <horizontal/>
      </border>
    </dxf>
    <dxf>
      <border>
        <left style="thin">
          <color auto="1"/>
        </left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top/>
        <bottom style="thin">
          <color auto="1"/>
        </bottom>
        <vertical/>
        <horizontal/>
      </border>
    </dxf>
    <dxf>
      <font>
        <b/>
        <i val="0"/>
        <u/>
      </font>
      <fill>
        <patternFill>
          <bgColor theme="9" tint="0.3999450666829432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border>
        <right style="thin">
          <color auto="1"/>
        </right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1B638-E5B9-4E57-AA7C-B3D65C20DBD1}">
  <dimension ref="A1:L64"/>
  <sheetViews>
    <sheetView tabSelected="1" zoomScaleNormal="100" zoomScaleSheetLayoutView="80" workbookViewId="0">
      <selection activeCell="C62" sqref="C62"/>
    </sheetView>
  </sheetViews>
  <sheetFormatPr defaultRowHeight="14.4" x14ac:dyDescent="0.3"/>
  <cols>
    <col min="1" max="1" width="7.109375" customWidth="1"/>
    <col min="2" max="2" width="7.88671875" customWidth="1"/>
    <col min="3" max="3" width="47.109375" customWidth="1"/>
    <col min="7" max="7" width="9" customWidth="1"/>
    <col min="8" max="8" width="19.33203125" customWidth="1"/>
    <col min="9" max="9" width="10" customWidth="1"/>
    <col min="10" max="10" width="13.44140625" bestFit="1" customWidth="1"/>
    <col min="11" max="11" width="2.88671875" customWidth="1"/>
    <col min="12" max="12" width="13.44140625" customWidth="1"/>
    <col min="13" max="13" width="8.88671875" customWidth="1"/>
  </cols>
  <sheetData>
    <row r="1" spans="1:12" ht="42" thickBot="1" x14ac:dyDescent="0.35">
      <c r="A1" s="9" t="s">
        <v>0</v>
      </c>
      <c r="B1" s="9" t="s">
        <v>1</v>
      </c>
      <c r="C1" s="9" t="s">
        <v>28</v>
      </c>
      <c r="D1" s="9" t="s">
        <v>2</v>
      </c>
      <c r="E1" s="9" t="s">
        <v>8</v>
      </c>
      <c r="F1" s="9" t="s">
        <v>3</v>
      </c>
      <c r="G1" s="9" t="s">
        <v>4</v>
      </c>
      <c r="H1" s="9" t="s">
        <v>5</v>
      </c>
      <c r="I1" s="9" t="s">
        <v>6</v>
      </c>
      <c r="J1" s="9" t="s">
        <v>7</v>
      </c>
    </row>
    <row r="2" spans="1:12" ht="3.6" customHeight="1" x14ac:dyDescent="0.3">
      <c r="A2" s="6"/>
      <c r="B2" s="7"/>
      <c r="C2" s="7"/>
      <c r="D2" s="8"/>
      <c r="E2" s="7"/>
      <c r="F2" s="6"/>
      <c r="G2" s="6"/>
      <c r="H2" s="6"/>
      <c r="I2" s="8"/>
      <c r="J2" s="6"/>
    </row>
    <row r="3" spans="1:12" x14ac:dyDescent="0.3">
      <c r="A3" s="23">
        <v>1</v>
      </c>
      <c r="B3" s="24" t="s">
        <v>9</v>
      </c>
      <c r="C3" s="25" t="s">
        <v>10</v>
      </c>
      <c r="D3" s="26">
        <v>1</v>
      </c>
      <c r="E3" s="25"/>
      <c r="F3" s="10"/>
      <c r="G3" s="28">
        <f>D3*F3</f>
        <v>0</v>
      </c>
      <c r="H3" s="10"/>
      <c r="I3" s="29"/>
      <c r="J3" s="30">
        <f>SUM(J4:J4) * D3</f>
        <v>0</v>
      </c>
      <c r="L3" s="11">
        <f>J3</f>
        <v>0</v>
      </c>
    </row>
    <row r="4" spans="1:12" x14ac:dyDescent="0.3">
      <c r="A4" s="34">
        <v>2</v>
      </c>
      <c r="B4" s="17"/>
      <c r="C4" s="3" t="s">
        <v>13</v>
      </c>
      <c r="D4" s="1">
        <v>1</v>
      </c>
      <c r="E4" s="5"/>
      <c r="F4" s="4"/>
      <c r="G4" s="31">
        <f>D4*F4</f>
        <v>0</v>
      </c>
      <c r="H4" s="4"/>
      <c r="I4" s="32"/>
      <c r="J4" s="33">
        <f t="shared" ref="J4" si="0">IF(E4="kg",G4*I4,D4*I4)</f>
        <v>0</v>
      </c>
    </row>
    <row r="5" spans="1:12" x14ac:dyDescent="0.3">
      <c r="A5" s="23">
        <v>3</v>
      </c>
      <c r="B5" s="24" t="s">
        <v>11</v>
      </c>
      <c r="C5" s="35" t="s">
        <v>12</v>
      </c>
      <c r="D5" s="26"/>
      <c r="E5" s="25"/>
      <c r="F5" s="27"/>
      <c r="G5" s="28"/>
      <c r="H5" s="27" t="s">
        <v>37</v>
      </c>
      <c r="I5" s="29"/>
      <c r="J5" s="30"/>
      <c r="L5" s="11"/>
    </row>
    <row r="6" spans="1:12" x14ac:dyDescent="0.3">
      <c r="A6" s="34">
        <v>4</v>
      </c>
      <c r="B6" s="17"/>
      <c r="C6" s="3"/>
      <c r="D6" s="1"/>
      <c r="E6" s="5"/>
      <c r="F6" s="4"/>
      <c r="G6" s="31"/>
      <c r="H6" s="4"/>
      <c r="I6" s="32"/>
      <c r="J6" s="33"/>
    </row>
    <row r="7" spans="1:12" x14ac:dyDescent="0.3">
      <c r="A7" s="23">
        <v>5</v>
      </c>
      <c r="B7" s="24" t="s">
        <v>14</v>
      </c>
      <c r="C7" s="35" t="s">
        <v>38</v>
      </c>
      <c r="D7" s="26"/>
      <c r="E7" s="25"/>
      <c r="F7" s="27"/>
      <c r="G7" s="28"/>
      <c r="H7" s="27" t="s">
        <v>37</v>
      </c>
      <c r="I7" s="29"/>
      <c r="J7" s="30"/>
      <c r="L7" s="11"/>
    </row>
    <row r="8" spans="1:12" x14ac:dyDescent="0.3">
      <c r="A8" s="34">
        <v>6</v>
      </c>
      <c r="B8" s="17"/>
      <c r="C8" s="3"/>
      <c r="D8" s="1"/>
      <c r="E8" s="5"/>
      <c r="F8" s="4"/>
      <c r="G8" s="31"/>
      <c r="H8" s="4"/>
      <c r="I8" s="32"/>
      <c r="J8" s="33"/>
    </row>
    <row r="9" spans="1:12" x14ac:dyDescent="0.3">
      <c r="A9" s="23">
        <v>7</v>
      </c>
      <c r="B9" s="24" t="s">
        <v>15</v>
      </c>
      <c r="C9" s="25" t="s">
        <v>33</v>
      </c>
      <c r="D9" s="26">
        <v>1</v>
      </c>
      <c r="E9" s="25"/>
      <c r="F9" s="27"/>
      <c r="G9" s="28">
        <f t="shared" ref="G9:G28" si="1">D9*F9</f>
        <v>0</v>
      </c>
      <c r="H9" s="27" t="s">
        <v>44</v>
      </c>
      <c r="I9" s="29"/>
      <c r="J9" s="30">
        <f>SUM(J10:J10) * D9</f>
        <v>0</v>
      </c>
      <c r="L9" s="11">
        <f>J9</f>
        <v>0</v>
      </c>
    </row>
    <row r="10" spans="1:12" x14ac:dyDescent="0.3">
      <c r="A10" s="34">
        <v>8</v>
      </c>
      <c r="B10" s="17"/>
      <c r="C10" s="3" t="s">
        <v>13</v>
      </c>
      <c r="D10" s="1">
        <v>1</v>
      </c>
      <c r="E10" s="5"/>
      <c r="F10" s="4"/>
      <c r="G10" s="31">
        <f t="shared" si="1"/>
        <v>0</v>
      </c>
      <c r="H10" s="4"/>
      <c r="I10" s="32"/>
      <c r="J10" s="33">
        <f>IF(E10="kg",G10*I10,D10*I10)</f>
        <v>0</v>
      </c>
    </row>
    <row r="11" spans="1:12" x14ac:dyDescent="0.3">
      <c r="A11" s="23">
        <v>9</v>
      </c>
      <c r="B11" s="24" t="s">
        <v>16</v>
      </c>
      <c r="C11" s="35" t="s">
        <v>17</v>
      </c>
      <c r="D11" s="26"/>
      <c r="E11" s="25"/>
      <c r="F11" s="27"/>
      <c r="G11" s="28"/>
      <c r="H11" s="27" t="s">
        <v>37</v>
      </c>
      <c r="I11" s="29"/>
      <c r="J11" s="30"/>
      <c r="L11" s="11"/>
    </row>
    <row r="12" spans="1:12" x14ac:dyDescent="0.3">
      <c r="A12" s="34">
        <v>10</v>
      </c>
      <c r="B12" s="17"/>
      <c r="C12" s="3"/>
      <c r="D12" s="1"/>
      <c r="E12" s="5"/>
      <c r="F12" s="4"/>
      <c r="G12" s="31"/>
      <c r="H12" s="4"/>
      <c r="I12" s="32"/>
      <c r="J12" s="33"/>
    </row>
    <row r="13" spans="1:12" x14ac:dyDescent="0.3">
      <c r="A13" s="23">
        <v>11</v>
      </c>
      <c r="B13" s="24" t="s">
        <v>18</v>
      </c>
      <c r="C13" s="25" t="s">
        <v>34</v>
      </c>
      <c r="D13" s="26">
        <v>1</v>
      </c>
      <c r="E13" s="25"/>
      <c r="F13" s="27"/>
      <c r="G13" s="28">
        <f t="shared" si="1"/>
        <v>0</v>
      </c>
      <c r="H13" s="27"/>
      <c r="I13" s="29"/>
      <c r="J13" s="30">
        <f>SUM(J14:J14) * D13</f>
        <v>0</v>
      </c>
      <c r="L13" s="11">
        <f>J13</f>
        <v>0</v>
      </c>
    </row>
    <row r="14" spans="1:12" x14ac:dyDescent="0.3">
      <c r="A14" s="34">
        <v>12</v>
      </c>
      <c r="B14" s="17"/>
      <c r="C14" s="3" t="s">
        <v>13</v>
      </c>
      <c r="D14" s="1">
        <v>1</v>
      </c>
      <c r="E14" s="5"/>
      <c r="F14" s="4"/>
      <c r="G14" s="31">
        <f t="shared" si="1"/>
        <v>0</v>
      </c>
      <c r="H14" s="4"/>
      <c r="I14" s="32"/>
      <c r="J14" s="33">
        <f>IF(E14="kg",G14*I14,D14*I14)</f>
        <v>0</v>
      </c>
    </row>
    <row r="15" spans="1:12" x14ac:dyDescent="0.3">
      <c r="A15" s="23">
        <v>13</v>
      </c>
      <c r="B15" s="24" t="s">
        <v>19</v>
      </c>
      <c r="C15" s="25" t="s">
        <v>39</v>
      </c>
      <c r="D15" s="26">
        <v>1</v>
      </c>
      <c r="E15" s="25"/>
      <c r="F15" s="27"/>
      <c r="G15" s="28">
        <f t="shared" si="1"/>
        <v>0</v>
      </c>
      <c r="H15" s="27"/>
      <c r="I15" s="29"/>
      <c r="J15" s="30">
        <f>SUM(J16:J16) * D15</f>
        <v>0</v>
      </c>
      <c r="L15" s="11">
        <f>J15</f>
        <v>0</v>
      </c>
    </row>
    <row r="16" spans="1:12" x14ac:dyDescent="0.3">
      <c r="A16" s="34">
        <v>14</v>
      </c>
      <c r="B16" s="17"/>
      <c r="C16" s="3" t="s">
        <v>13</v>
      </c>
      <c r="D16" s="1">
        <v>1</v>
      </c>
      <c r="E16" s="5"/>
      <c r="F16" s="4"/>
      <c r="G16" s="31">
        <f t="shared" si="1"/>
        <v>0</v>
      </c>
      <c r="H16" s="4"/>
      <c r="I16" s="32"/>
      <c r="J16" s="33">
        <f t="shared" ref="J16" si="2">IF(E16="kg",G16*I16,D16*I16)</f>
        <v>0</v>
      </c>
    </row>
    <row r="17" spans="1:12" x14ac:dyDescent="0.3">
      <c r="A17" s="23">
        <v>15</v>
      </c>
      <c r="B17" s="24" t="s">
        <v>20</v>
      </c>
      <c r="C17" s="25" t="s">
        <v>21</v>
      </c>
      <c r="D17" s="26">
        <v>1</v>
      </c>
      <c r="E17" s="25"/>
      <c r="F17" s="27"/>
      <c r="G17" s="28">
        <f t="shared" si="1"/>
        <v>0</v>
      </c>
      <c r="H17" s="27"/>
      <c r="I17" s="29"/>
      <c r="J17" s="30">
        <f>SUM(J18:J18) * D17</f>
        <v>0</v>
      </c>
      <c r="L17" s="11">
        <f>J17</f>
        <v>0</v>
      </c>
    </row>
    <row r="18" spans="1:12" x14ac:dyDescent="0.3">
      <c r="A18" s="34">
        <v>16</v>
      </c>
      <c r="B18" s="17"/>
      <c r="C18" s="3" t="s">
        <v>13</v>
      </c>
      <c r="D18" s="1">
        <v>1</v>
      </c>
      <c r="E18" s="5"/>
      <c r="F18" s="4"/>
      <c r="G18" s="31">
        <f t="shared" si="1"/>
        <v>0</v>
      </c>
      <c r="H18" s="4"/>
      <c r="I18" s="32"/>
      <c r="J18" s="33">
        <f t="shared" ref="J18" si="3">IF(E18="kg",G18*I18,D18*I18)</f>
        <v>0</v>
      </c>
    </row>
    <row r="19" spans="1:12" x14ac:dyDescent="0.3">
      <c r="A19" s="23">
        <v>17</v>
      </c>
      <c r="B19" s="24" t="s">
        <v>22</v>
      </c>
      <c r="C19" s="35" t="s">
        <v>40</v>
      </c>
      <c r="D19" s="26"/>
      <c r="E19" s="25"/>
      <c r="F19" s="27"/>
      <c r="G19" s="28"/>
      <c r="H19" s="27" t="s">
        <v>37</v>
      </c>
      <c r="I19" s="29"/>
      <c r="J19" s="30"/>
    </row>
    <row r="20" spans="1:12" x14ac:dyDescent="0.3">
      <c r="A20" s="34">
        <v>18</v>
      </c>
      <c r="B20" s="17"/>
      <c r="C20" s="2"/>
      <c r="D20" s="1"/>
      <c r="E20" s="5"/>
      <c r="F20" s="4"/>
      <c r="G20" s="31"/>
      <c r="H20" s="4"/>
      <c r="I20" s="32"/>
      <c r="J20" s="33"/>
    </row>
    <row r="21" spans="1:12" x14ac:dyDescent="0.3">
      <c r="A21" s="23">
        <v>19</v>
      </c>
      <c r="B21" s="24" t="s">
        <v>23</v>
      </c>
      <c r="C21" s="25" t="s">
        <v>35</v>
      </c>
      <c r="D21" s="26">
        <v>1</v>
      </c>
      <c r="E21" s="25"/>
      <c r="F21" s="27"/>
      <c r="G21" s="28">
        <f t="shared" si="1"/>
        <v>0</v>
      </c>
      <c r="H21" s="27"/>
      <c r="I21" s="29"/>
      <c r="J21" s="30">
        <f>SUM(J22:J22) * D21</f>
        <v>0</v>
      </c>
      <c r="L21" s="11">
        <f>J21</f>
        <v>0</v>
      </c>
    </row>
    <row r="22" spans="1:12" x14ac:dyDescent="0.3">
      <c r="A22" s="34">
        <v>20</v>
      </c>
      <c r="B22" s="17"/>
      <c r="C22" s="3" t="s">
        <v>13</v>
      </c>
      <c r="D22" s="1">
        <v>1</v>
      </c>
      <c r="E22" s="5"/>
      <c r="F22" s="4"/>
      <c r="G22" s="31">
        <f t="shared" si="1"/>
        <v>0</v>
      </c>
      <c r="H22" s="4"/>
      <c r="I22" s="32"/>
      <c r="J22" s="33">
        <f t="shared" ref="J22" si="4">IF(E22="kg",G22*I22,D22*I22)</f>
        <v>0</v>
      </c>
    </row>
    <row r="23" spans="1:12" x14ac:dyDescent="0.3">
      <c r="A23" s="23">
        <v>21</v>
      </c>
      <c r="B23" s="24" t="s">
        <v>41</v>
      </c>
      <c r="C23" s="35" t="s">
        <v>42</v>
      </c>
      <c r="D23" s="26"/>
      <c r="E23" s="25"/>
      <c r="F23" s="27"/>
      <c r="G23" s="28"/>
      <c r="H23" s="27" t="s">
        <v>43</v>
      </c>
      <c r="I23" s="29"/>
      <c r="J23" s="30"/>
    </row>
    <row r="24" spans="1:12" x14ac:dyDescent="0.3">
      <c r="A24" s="34">
        <v>22</v>
      </c>
      <c r="B24" s="17"/>
      <c r="C24" s="2"/>
      <c r="D24" s="1"/>
      <c r="E24" s="5"/>
      <c r="F24" s="4"/>
      <c r="G24" s="31"/>
      <c r="H24" s="4"/>
      <c r="I24" s="32"/>
      <c r="J24" s="33"/>
    </row>
    <row r="25" spans="1:12" x14ac:dyDescent="0.3">
      <c r="A25" s="23">
        <v>23</v>
      </c>
      <c r="B25" s="24" t="s">
        <v>46</v>
      </c>
      <c r="C25" s="25" t="s">
        <v>36</v>
      </c>
      <c r="D25" s="26">
        <v>1</v>
      </c>
      <c r="E25" s="25"/>
      <c r="F25" s="27"/>
      <c r="G25" s="28">
        <f t="shared" si="1"/>
        <v>0</v>
      </c>
      <c r="H25" s="27"/>
      <c r="I25" s="29"/>
      <c r="J25" s="30">
        <f>SUM(J26:J26) * D25</f>
        <v>0</v>
      </c>
      <c r="L25" s="11">
        <f>J25</f>
        <v>0</v>
      </c>
    </row>
    <row r="26" spans="1:12" x14ac:dyDescent="0.3">
      <c r="A26" s="34">
        <v>24</v>
      </c>
      <c r="B26" s="17"/>
      <c r="C26" s="3" t="s">
        <v>13</v>
      </c>
      <c r="D26" s="1">
        <v>1</v>
      </c>
      <c r="E26" s="5"/>
      <c r="F26" s="4"/>
      <c r="G26" s="31">
        <f t="shared" si="1"/>
        <v>0</v>
      </c>
      <c r="H26" s="4"/>
      <c r="I26" s="32"/>
      <c r="J26" s="33">
        <f t="shared" ref="J26" si="5">IF(E26="kg",G26*I26,D26*I26)</f>
        <v>0</v>
      </c>
    </row>
    <row r="27" spans="1:12" x14ac:dyDescent="0.3">
      <c r="A27" s="23">
        <v>25</v>
      </c>
      <c r="B27" s="24"/>
      <c r="C27" s="25"/>
      <c r="D27" s="26"/>
      <c r="E27" s="25"/>
      <c r="F27" s="27"/>
      <c r="G27" s="28"/>
      <c r="H27" s="27"/>
      <c r="I27" s="29"/>
      <c r="J27" s="30"/>
      <c r="L27" s="11">
        <f>J27</f>
        <v>0</v>
      </c>
    </row>
    <row r="28" spans="1:12" x14ac:dyDescent="0.3">
      <c r="A28" s="34">
        <v>26</v>
      </c>
      <c r="B28" s="17"/>
      <c r="C28" s="3"/>
      <c r="D28" s="1"/>
      <c r="E28" s="5"/>
      <c r="F28" s="4"/>
      <c r="G28" s="31"/>
      <c r="H28" s="4"/>
      <c r="I28" s="32"/>
      <c r="J28" s="33"/>
    </row>
    <row r="29" spans="1:12" x14ac:dyDescent="0.3">
      <c r="A29" s="23">
        <v>27</v>
      </c>
      <c r="B29" s="24"/>
      <c r="C29" s="25"/>
      <c r="D29" s="26"/>
      <c r="E29" s="25"/>
      <c r="F29" s="27"/>
      <c r="G29" s="28"/>
      <c r="H29" s="27"/>
      <c r="I29" s="29"/>
      <c r="J29" s="30"/>
    </row>
    <row r="30" spans="1:12" x14ac:dyDescent="0.3">
      <c r="A30" s="34">
        <v>28</v>
      </c>
      <c r="B30" s="17"/>
      <c r="C30" s="3"/>
      <c r="D30" s="1"/>
      <c r="E30" s="5"/>
      <c r="F30" s="4"/>
      <c r="G30" s="31"/>
      <c r="H30" s="4"/>
      <c r="I30" s="32"/>
      <c r="J30" s="33"/>
    </row>
    <row r="31" spans="1:12" x14ac:dyDescent="0.3">
      <c r="A31" s="23">
        <v>29</v>
      </c>
      <c r="B31" s="24"/>
      <c r="C31" s="25" t="s">
        <v>24</v>
      </c>
      <c r="D31" s="26">
        <v>1</v>
      </c>
      <c r="E31" s="25"/>
      <c r="F31" s="27"/>
      <c r="G31" s="28">
        <f t="shared" ref="G31:G32" si="6">D31*F31</f>
        <v>0</v>
      </c>
      <c r="H31" s="27"/>
      <c r="I31" s="26"/>
      <c r="J31" s="30">
        <f>SUM(J32:J32) * D31</f>
        <v>0</v>
      </c>
      <c r="L31" s="11">
        <f>J31</f>
        <v>0</v>
      </c>
    </row>
    <row r="32" spans="1:12" x14ac:dyDescent="0.3">
      <c r="A32" s="34">
        <v>30</v>
      </c>
      <c r="B32" s="17"/>
      <c r="C32" s="3" t="s">
        <v>13</v>
      </c>
      <c r="D32" s="1">
        <v>1</v>
      </c>
      <c r="E32" s="5"/>
      <c r="F32" s="4"/>
      <c r="G32" s="31">
        <f t="shared" si="6"/>
        <v>0</v>
      </c>
      <c r="H32" s="4"/>
      <c r="I32" s="32"/>
      <c r="J32" s="33">
        <f>IF(E32="kg",G32*I32,D32*I32)</f>
        <v>0</v>
      </c>
    </row>
    <row r="33" spans="1:12" x14ac:dyDescent="0.3">
      <c r="A33" s="12" t="str">
        <f>IF(COUNTBLANK(B33:J33)&lt;&gt;7,MAX(A$1:$B32)+1,"")</f>
        <v/>
      </c>
      <c r="B33" s="13"/>
      <c r="C33" s="12" t="s">
        <v>25</v>
      </c>
      <c r="D33" s="14"/>
      <c r="E33" s="14"/>
      <c r="F33" s="14"/>
      <c r="G33" s="14"/>
      <c r="H33" s="14"/>
      <c r="I33" s="14"/>
      <c r="J33" s="15">
        <f>L33</f>
        <v>0</v>
      </c>
      <c r="L33" s="11">
        <f>SUM(L3:L31)</f>
        <v>0</v>
      </c>
    </row>
    <row r="34" spans="1:12" x14ac:dyDescent="0.3">
      <c r="A34" s="12" t="str">
        <f>IF(COUNTBLANK(B34:J34)&lt;&gt;7,MAX(A$1:$B33)+1,"")</f>
        <v/>
      </c>
      <c r="B34" s="13"/>
      <c r="C34" s="12" t="s">
        <v>26</v>
      </c>
      <c r="D34" s="14"/>
      <c r="E34" s="14"/>
      <c r="F34" s="14"/>
      <c r="G34" s="14"/>
      <c r="H34" s="14"/>
      <c r="I34" s="14"/>
      <c r="J34" s="16">
        <f>J33*0.21</f>
        <v>0</v>
      </c>
    </row>
    <row r="35" spans="1:12" x14ac:dyDescent="0.3">
      <c r="A35" s="12" t="str">
        <f>IF(COUNTBLANK(B35:J35)&lt;&gt;7,MAX(A$1:$B34)+1,"")</f>
        <v/>
      </c>
      <c r="B35" s="13"/>
      <c r="C35" s="18" t="s">
        <v>27</v>
      </c>
      <c r="D35" s="19"/>
      <c r="E35" s="19"/>
      <c r="F35" s="19"/>
      <c r="G35" s="19"/>
      <c r="H35" s="19"/>
      <c r="I35" s="19"/>
      <c r="J35" s="20">
        <f>J33+J34</f>
        <v>0</v>
      </c>
    </row>
    <row r="37" spans="1:12" x14ac:dyDescent="0.3">
      <c r="A37" s="40" t="s">
        <v>29</v>
      </c>
      <c r="B37" s="40"/>
      <c r="C37" t="s">
        <v>30</v>
      </c>
    </row>
    <row r="39" spans="1:12" ht="56.4" customHeight="1" x14ac:dyDescent="0.3">
      <c r="C39" s="37" t="s">
        <v>31</v>
      </c>
      <c r="D39" s="37"/>
      <c r="E39" s="37"/>
      <c r="F39" s="37"/>
      <c r="G39" s="37"/>
      <c r="H39" s="37"/>
      <c r="I39" s="37"/>
    </row>
    <row r="41" spans="1:12" x14ac:dyDescent="0.3">
      <c r="A41" s="38" t="s">
        <v>47</v>
      </c>
      <c r="B41" s="38"/>
    </row>
    <row r="42" spans="1:12" x14ac:dyDescent="0.3">
      <c r="A42" s="38"/>
      <c r="B42" s="38"/>
      <c r="C42" t="s">
        <v>48</v>
      </c>
    </row>
    <row r="43" spans="1:12" x14ac:dyDescent="0.3">
      <c r="A43" s="22"/>
      <c r="B43" s="22"/>
      <c r="C43" t="s">
        <v>49</v>
      </c>
    </row>
    <row r="44" spans="1:12" x14ac:dyDescent="0.3">
      <c r="A44" s="22"/>
      <c r="B44" s="22"/>
      <c r="C44" t="s">
        <v>51</v>
      </c>
    </row>
    <row r="45" spans="1:12" x14ac:dyDescent="0.3">
      <c r="A45" s="22"/>
      <c r="B45" s="22"/>
      <c r="C45" t="s">
        <v>52</v>
      </c>
    </row>
    <row r="46" spans="1:12" x14ac:dyDescent="0.3">
      <c r="A46" s="22"/>
      <c r="B46" s="22"/>
      <c r="C46" t="s">
        <v>53</v>
      </c>
    </row>
    <row r="47" spans="1:12" x14ac:dyDescent="0.3">
      <c r="C47" t="s">
        <v>50</v>
      </c>
    </row>
    <row r="48" spans="1:12" x14ac:dyDescent="0.3">
      <c r="C48" t="s">
        <v>55</v>
      </c>
    </row>
    <row r="49" spans="1:10" x14ac:dyDescent="0.3">
      <c r="C49" t="s">
        <v>54</v>
      </c>
    </row>
    <row r="52" spans="1:10" x14ac:dyDescent="0.3">
      <c r="A52" s="40" t="s">
        <v>44</v>
      </c>
      <c r="B52" s="40"/>
      <c r="C52" t="s">
        <v>45</v>
      </c>
    </row>
    <row r="63" spans="1:10" x14ac:dyDescent="0.3">
      <c r="B63" s="36" t="s">
        <v>56</v>
      </c>
      <c r="H63" s="21" t="s">
        <v>32</v>
      </c>
    </row>
    <row r="64" spans="1:10" x14ac:dyDescent="0.3">
      <c r="I64" s="39"/>
      <c r="J64" s="39"/>
    </row>
  </sheetData>
  <mergeCells count="5">
    <mergeCell ref="C39:I39"/>
    <mergeCell ref="A41:B42"/>
    <mergeCell ref="I64:J64"/>
    <mergeCell ref="A37:B37"/>
    <mergeCell ref="A52:B52"/>
  </mergeCells>
  <conditionalFormatting sqref="E4 E10 E14 E16 E18 E22 E26 E28 E6 E8 E12 E24 E30">
    <cfRule type="expression" dxfId="124" priority="193">
      <formula>A$4="h"</formula>
    </cfRule>
  </conditionalFormatting>
  <conditionalFormatting sqref="G10 I10:J10 B10:E10 I14:J14 B14:E14 G14 G28 I28:J28 B28:E28 C33:C35 J4 E4 G4 D3:D4 I3:I4 G16 I16:J16 I18:J18 G18 G22 I22:J22 I26:J26 G26 B4:C4 B16:E16 B18:E18 G6 B6:E6 I6:J6 I8:J8 B8:E8 G8 B12:E12 I12:J12 G12 B24:E24 I24:J24 G24 B30:E30 I30:J30 G30 B26:E26 B22:E22">
    <cfRule type="expression" dxfId="123" priority="198" stopIfTrue="1">
      <formula>$A3="h"</formula>
    </cfRule>
    <cfRule type="expression" dxfId="122" priority="199">
      <formula>$A3&lt;&gt;""</formula>
    </cfRule>
  </conditionalFormatting>
  <conditionalFormatting sqref="A3:C3 J3 E3 G3 A4:A32">
    <cfRule type="expression" dxfId="121" priority="187" stopIfTrue="1">
      <formula>$A3="h"</formula>
    </cfRule>
    <cfRule type="expression" dxfId="120" priority="188">
      <formula>$A3&lt;&gt;""</formula>
    </cfRule>
  </conditionalFormatting>
  <conditionalFormatting sqref="A3:A32">
    <cfRule type="expression" dxfId="119" priority="186">
      <formula>$A3="h"</formula>
    </cfRule>
  </conditionalFormatting>
  <conditionalFormatting sqref="E3">
    <cfRule type="expression" dxfId="118" priority="185">
      <formula>A$4="h"</formula>
    </cfRule>
  </conditionalFormatting>
  <conditionalFormatting sqref="I31">
    <cfRule type="expression" dxfId="117" priority="95" stopIfTrue="1">
      <formula>$A31="h"</formula>
    </cfRule>
    <cfRule type="expression" dxfId="116" priority="96">
      <formula>$A31&lt;&gt;""</formula>
    </cfRule>
  </conditionalFormatting>
  <conditionalFormatting sqref="D9">
    <cfRule type="expression" dxfId="115" priority="181" stopIfTrue="1">
      <formula>$A9="h"</formula>
    </cfRule>
    <cfRule type="expression" dxfId="114" priority="182">
      <formula>$A9&lt;&gt;""</formula>
    </cfRule>
  </conditionalFormatting>
  <conditionalFormatting sqref="B9:C9 J9 E9 G9">
    <cfRule type="expression" dxfId="113" priority="179" stopIfTrue="1">
      <formula>$A9="h"</formula>
    </cfRule>
    <cfRule type="expression" dxfId="112" priority="180">
      <formula>$A9&lt;&gt;""</formula>
    </cfRule>
  </conditionalFormatting>
  <conditionalFormatting sqref="E9">
    <cfRule type="expression" dxfId="111" priority="177">
      <formula>A$4="h"</formula>
    </cfRule>
  </conditionalFormatting>
  <conditionalFormatting sqref="I9">
    <cfRule type="expression" dxfId="110" priority="175" stopIfTrue="1">
      <formula>$A9="h"</formula>
    </cfRule>
    <cfRule type="expression" dxfId="109" priority="176">
      <formula>$A9&lt;&gt;""</formula>
    </cfRule>
  </conditionalFormatting>
  <conditionalFormatting sqref="D13">
    <cfRule type="expression" dxfId="108" priority="173" stopIfTrue="1">
      <formula>$A13="h"</formula>
    </cfRule>
    <cfRule type="expression" dxfId="107" priority="174">
      <formula>$A13&lt;&gt;""</formula>
    </cfRule>
  </conditionalFormatting>
  <conditionalFormatting sqref="B13:C13 J13 E13 G13">
    <cfRule type="expression" dxfId="106" priority="171" stopIfTrue="1">
      <formula>$A13="h"</formula>
    </cfRule>
    <cfRule type="expression" dxfId="105" priority="172">
      <formula>$A13&lt;&gt;""</formula>
    </cfRule>
  </conditionalFormatting>
  <conditionalFormatting sqref="E13">
    <cfRule type="expression" dxfId="104" priority="169">
      <formula>A$4="h"</formula>
    </cfRule>
  </conditionalFormatting>
  <conditionalFormatting sqref="I13">
    <cfRule type="expression" dxfId="103" priority="167" stopIfTrue="1">
      <formula>$A13="h"</formula>
    </cfRule>
    <cfRule type="expression" dxfId="102" priority="168">
      <formula>$A13&lt;&gt;""</formula>
    </cfRule>
  </conditionalFormatting>
  <conditionalFormatting sqref="D15">
    <cfRule type="expression" dxfId="101" priority="165" stopIfTrue="1">
      <formula>$A15="h"</formula>
    </cfRule>
    <cfRule type="expression" dxfId="100" priority="166">
      <formula>$A15&lt;&gt;""</formula>
    </cfRule>
  </conditionalFormatting>
  <conditionalFormatting sqref="B15:C15 J15 E15 G15">
    <cfRule type="expression" dxfId="99" priority="163" stopIfTrue="1">
      <formula>$A15="h"</formula>
    </cfRule>
    <cfRule type="expression" dxfId="98" priority="164">
      <formula>$A15&lt;&gt;""</formula>
    </cfRule>
  </conditionalFormatting>
  <conditionalFormatting sqref="E15">
    <cfRule type="expression" dxfId="97" priority="161">
      <formula>A$4="h"</formula>
    </cfRule>
  </conditionalFormatting>
  <conditionalFormatting sqref="I15">
    <cfRule type="expression" dxfId="96" priority="159" stopIfTrue="1">
      <formula>$A15="h"</formula>
    </cfRule>
    <cfRule type="expression" dxfId="95" priority="160">
      <formula>$A15&lt;&gt;""</formula>
    </cfRule>
  </conditionalFormatting>
  <conditionalFormatting sqref="D17">
    <cfRule type="expression" dxfId="94" priority="157" stopIfTrue="1">
      <formula>$A17="h"</formula>
    </cfRule>
    <cfRule type="expression" dxfId="93" priority="158">
      <formula>$A17&lt;&gt;""</formula>
    </cfRule>
  </conditionalFormatting>
  <conditionalFormatting sqref="J17 E17 G17 C17">
    <cfRule type="expression" dxfId="92" priority="155" stopIfTrue="1">
      <formula>$A17="h"</formula>
    </cfRule>
    <cfRule type="expression" dxfId="91" priority="156">
      <formula>$A17&lt;&gt;""</formula>
    </cfRule>
  </conditionalFormatting>
  <conditionalFormatting sqref="E17">
    <cfRule type="expression" dxfId="90" priority="153">
      <formula>A$4="h"</formula>
    </cfRule>
  </conditionalFormatting>
  <conditionalFormatting sqref="I17">
    <cfRule type="expression" dxfId="89" priority="151" stopIfTrue="1">
      <formula>$A17="h"</formula>
    </cfRule>
    <cfRule type="expression" dxfId="88" priority="152">
      <formula>$A17&lt;&gt;""</formula>
    </cfRule>
  </conditionalFormatting>
  <conditionalFormatting sqref="J25 E25 G25 C25">
    <cfRule type="expression" dxfId="87" priority="139" stopIfTrue="1">
      <formula>$A25="h"</formula>
    </cfRule>
    <cfRule type="expression" dxfId="86" priority="140">
      <formula>$A25&lt;&gt;""</formula>
    </cfRule>
  </conditionalFormatting>
  <conditionalFormatting sqref="I27">
    <cfRule type="expression" dxfId="85" priority="127" stopIfTrue="1">
      <formula>$A27="h"</formula>
    </cfRule>
    <cfRule type="expression" dxfId="84" priority="128">
      <formula>$A27&lt;&gt;""</formula>
    </cfRule>
  </conditionalFormatting>
  <conditionalFormatting sqref="D27">
    <cfRule type="expression" dxfId="83" priority="133" stopIfTrue="1">
      <formula>$A27="h"</formula>
    </cfRule>
    <cfRule type="expression" dxfId="82" priority="134">
      <formula>$A27&lt;&gt;""</formula>
    </cfRule>
  </conditionalFormatting>
  <conditionalFormatting sqref="D25">
    <cfRule type="expression" dxfId="81" priority="141" stopIfTrue="1">
      <formula>$A25="h"</formula>
    </cfRule>
    <cfRule type="expression" dxfId="80" priority="142">
      <formula>$A25&lt;&gt;""</formula>
    </cfRule>
  </conditionalFormatting>
  <conditionalFormatting sqref="E25">
    <cfRule type="expression" dxfId="79" priority="137">
      <formula>A$4="h"</formula>
    </cfRule>
  </conditionalFormatting>
  <conditionalFormatting sqref="I25">
    <cfRule type="expression" dxfId="78" priority="135" stopIfTrue="1">
      <formula>$A25="h"</formula>
    </cfRule>
    <cfRule type="expression" dxfId="77" priority="136">
      <formula>$A25&lt;&gt;""</formula>
    </cfRule>
  </conditionalFormatting>
  <conditionalFormatting sqref="C27 J27 E27 G27">
    <cfRule type="expression" dxfId="76" priority="131" stopIfTrue="1">
      <formula>$A27="h"</formula>
    </cfRule>
    <cfRule type="expression" dxfId="75" priority="132">
      <formula>$A27&lt;&gt;""</formula>
    </cfRule>
  </conditionalFormatting>
  <conditionalFormatting sqref="E27">
    <cfRule type="expression" dxfId="74" priority="129">
      <formula>A$4="h"</formula>
    </cfRule>
  </conditionalFormatting>
  <conditionalFormatting sqref="B31:C31 E31 G31">
    <cfRule type="expression" dxfId="73" priority="99" stopIfTrue="1">
      <formula>$A31="h"</formula>
    </cfRule>
    <cfRule type="expression" dxfId="72" priority="100">
      <formula>$A31&lt;&gt;""</formula>
    </cfRule>
  </conditionalFormatting>
  <conditionalFormatting sqref="B17">
    <cfRule type="expression" dxfId="71" priority="61" stopIfTrue="1">
      <formula>$A17="h"</formula>
    </cfRule>
    <cfRule type="expression" dxfId="70" priority="62">
      <formula>$A17&lt;&gt;""</formula>
    </cfRule>
  </conditionalFormatting>
  <conditionalFormatting sqref="B33:B35">
    <cfRule type="expression" dxfId="69" priority="93" stopIfTrue="1">
      <formula>$A33="h"</formula>
    </cfRule>
    <cfRule type="expression" dxfId="68" priority="94">
      <formula>$A33&lt;&gt;""</formula>
    </cfRule>
  </conditionalFormatting>
  <conditionalFormatting sqref="G32 B32:E32 I32:J32">
    <cfRule type="expression" dxfId="67" priority="91" stopIfTrue="1">
      <formula>$A32="h"</formula>
    </cfRule>
    <cfRule type="expression" dxfId="66" priority="92">
      <formula>$A32&lt;&gt;""</formula>
    </cfRule>
  </conditionalFormatting>
  <conditionalFormatting sqref="D19">
    <cfRule type="expression" dxfId="65" priority="43" stopIfTrue="1">
      <formula>$A19="h"</formula>
    </cfRule>
    <cfRule type="expression" dxfId="64" priority="44">
      <formula>$A19&lt;&gt;""</formula>
    </cfRule>
  </conditionalFormatting>
  <conditionalFormatting sqref="I11">
    <cfRule type="expression" dxfId="63" priority="63" stopIfTrue="1">
      <formula>$A11="h"</formula>
    </cfRule>
    <cfRule type="expression" dxfId="62" priority="64">
      <formula>$A11&lt;&gt;""</formula>
    </cfRule>
  </conditionalFormatting>
  <conditionalFormatting sqref="I19">
    <cfRule type="expression" dxfId="61" priority="37" stopIfTrue="1">
      <formula>$A19="h"</formula>
    </cfRule>
    <cfRule type="expression" dxfId="60" priority="38">
      <formula>$A19&lt;&gt;""</formula>
    </cfRule>
  </conditionalFormatting>
  <conditionalFormatting sqref="D5 I5">
    <cfRule type="expression" dxfId="59" priority="81" stopIfTrue="1">
      <formula>$A5="h"</formula>
    </cfRule>
    <cfRule type="expression" dxfId="58" priority="82">
      <formula>$A5&lt;&gt;""</formula>
    </cfRule>
  </conditionalFormatting>
  <conditionalFormatting sqref="E21">
    <cfRule type="expression" dxfId="57" priority="25">
      <formula>A$4="h"</formula>
    </cfRule>
  </conditionalFormatting>
  <conditionalFormatting sqref="D31">
    <cfRule type="expression" dxfId="56" priority="101" stopIfTrue="1">
      <formula>$A31="h"</formula>
    </cfRule>
    <cfRule type="expression" dxfId="55" priority="102">
      <formula>$A31&lt;&gt;""</formula>
    </cfRule>
  </conditionalFormatting>
  <conditionalFormatting sqref="J31">
    <cfRule type="expression" dxfId="54" priority="85" stopIfTrue="1">
      <formula>$A31="h"</formula>
    </cfRule>
    <cfRule type="expression" dxfId="53" priority="86">
      <formula>$A31&lt;&gt;""</formula>
    </cfRule>
  </conditionalFormatting>
  <conditionalFormatting sqref="E31">
    <cfRule type="expression" dxfId="52" priority="97">
      <formula>A$4="h"</formula>
    </cfRule>
  </conditionalFormatting>
  <conditionalFormatting sqref="A33:A35">
    <cfRule type="expression" dxfId="51" priority="87" stopIfTrue="1">
      <formula>$A33="h"</formula>
    </cfRule>
    <cfRule type="expression" dxfId="50" priority="88">
      <formula>$A33&lt;&gt;""</formula>
    </cfRule>
  </conditionalFormatting>
  <conditionalFormatting sqref="B25">
    <cfRule type="expression" dxfId="49" priority="57" stopIfTrue="1">
      <formula>$A25="h"</formula>
    </cfRule>
    <cfRule type="expression" dxfId="48" priority="58">
      <formula>$A25&lt;&gt;""</formula>
    </cfRule>
  </conditionalFormatting>
  <conditionalFormatting sqref="E32">
    <cfRule type="expression" dxfId="47" priority="89">
      <formula>A$4="h"</formula>
    </cfRule>
  </conditionalFormatting>
  <conditionalFormatting sqref="J19 E19 G19 C19">
    <cfRule type="expression" dxfId="46" priority="41" stopIfTrue="1">
      <formula>$A19="h"</formula>
    </cfRule>
    <cfRule type="expression" dxfId="45" priority="42">
      <formula>$A19&lt;&gt;""</formula>
    </cfRule>
  </conditionalFormatting>
  <conditionalFormatting sqref="B19">
    <cfRule type="expression" dxfId="44" priority="35" stopIfTrue="1">
      <formula>$A19="h"</formula>
    </cfRule>
    <cfRule type="expression" dxfId="43" priority="36">
      <formula>$A19&lt;&gt;""</formula>
    </cfRule>
  </conditionalFormatting>
  <conditionalFormatting sqref="B5:C5 J5 E5 G5">
    <cfRule type="expression" dxfId="42" priority="79" stopIfTrue="1">
      <formula>$A5="h"</formula>
    </cfRule>
    <cfRule type="expression" dxfId="41" priority="80">
      <formula>$A5&lt;&gt;""</formula>
    </cfRule>
  </conditionalFormatting>
  <conditionalFormatting sqref="E5">
    <cfRule type="expression" dxfId="40" priority="77">
      <formula>A$4="h"</formula>
    </cfRule>
  </conditionalFormatting>
  <conditionalFormatting sqref="D7 I7">
    <cfRule type="expression" dxfId="39" priority="75" stopIfTrue="1">
      <formula>$A7="h"</formula>
    </cfRule>
    <cfRule type="expression" dxfId="38" priority="76">
      <formula>$A7&lt;&gt;""</formula>
    </cfRule>
  </conditionalFormatting>
  <conditionalFormatting sqref="B7:C7 J7 E7 G7">
    <cfRule type="expression" dxfId="37" priority="73" stopIfTrue="1">
      <formula>$A7="h"</formula>
    </cfRule>
    <cfRule type="expression" dxfId="36" priority="74">
      <formula>$A7&lt;&gt;""</formula>
    </cfRule>
  </conditionalFormatting>
  <conditionalFormatting sqref="E7">
    <cfRule type="expression" dxfId="35" priority="71">
      <formula>A$4="h"</formula>
    </cfRule>
  </conditionalFormatting>
  <conditionalFormatting sqref="D11">
    <cfRule type="expression" dxfId="34" priority="69" stopIfTrue="1">
      <formula>$A11="h"</formula>
    </cfRule>
    <cfRule type="expression" dxfId="33" priority="70">
      <formula>$A11&lt;&gt;""</formula>
    </cfRule>
  </conditionalFormatting>
  <conditionalFormatting sqref="B11:C11 J11 E11 G11">
    <cfRule type="expression" dxfId="32" priority="67" stopIfTrue="1">
      <formula>$A11="h"</formula>
    </cfRule>
    <cfRule type="expression" dxfId="31" priority="68">
      <formula>$A11&lt;&gt;""</formula>
    </cfRule>
  </conditionalFormatting>
  <conditionalFormatting sqref="E11">
    <cfRule type="expression" dxfId="30" priority="65">
      <formula>A$4="h"</formula>
    </cfRule>
  </conditionalFormatting>
  <conditionalFormatting sqref="B21">
    <cfRule type="expression" dxfId="29" priority="21" stopIfTrue="1">
      <formula>$A21="h"</formula>
    </cfRule>
    <cfRule type="expression" dxfId="28" priority="22">
      <formula>$A21&lt;&gt;""</formula>
    </cfRule>
  </conditionalFormatting>
  <conditionalFormatting sqref="D21">
    <cfRule type="expression" dxfId="27" priority="29" stopIfTrue="1">
      <formula>$A21="h"</formula>
    </cfRule>
    <cfRule type="expression" dxfId="26" priority="30">
      <formula>$A21&lt;&gt;""</formula>
    </cfRule>
  </conditionalFormatting>
  <conditionalFormatting sqref="B29:C29 J29 E29 G29">
    <cfRule type="expression" dxfId="25" priority="7" stopIfTrue="1">
      <formula>$A29="h"</formula>
    </cfRule>
    <cfRule type="expression" dxfId="24" priority="8">
      <formula>$A29&lt;&gt;""</formula>
    </cfRule>
  </conditionalFormatting>
  <conditionalFormatting sqref="I23">
    <cfRule type="expression" dxfId="23" priority="13" stopIfTrue="1">
      <formula>$A23="h"</formula>
    </cfRule>
    <cfRule type="expression" dxfId="22" priority="14">
      <formula>$A23&lt;&gt;""</formula>
    </cfRule>
  </conditionalFormatting>
  <conditionalFormatting sqref="B23">
    <cfRule type="expression" dxfId="21" priority="11" stopIfTrue="1">
      <formula>$A23="h"</formula>
    </cfRule>
    <cfRule type="expression" dxfId="20" priority="12">
      <formula>$A23&lt;&gt;""</formula>
    </cfRule>
  </conditionalFormatting>
  <conditionalFormatting sqref="I21">
    <cfRule type="expression" dxfId="19" priority="23" stopIfTrue="1">
      <formula>$A21="h"</formula>
    </cfRule>
    <cfRule type="expression" dxfId="18" priority="24">
      <formula>$A21&lt;&gt;""</formula>
    </cfRule>
  </conditionalFormatting>
  <conditionalFormatting sqref="E19">
    <cfRule type="expression" dxfId="17" priority="39">
      <formula>A$4="h"</formula>
    </cfRule>
  </conditionalFormatting>
  <conditionalFormatting sqref="J21 E21 G21 C21">
    <cfRule type="expression" dxfId="16" priority="27" stopIfTrue="1">
      <formula>$A21="h"</formula>
    </cfRule>
    <cfRule type="expression" dxfId="15" priority="28">
      <formula>$A21&lt;&gt;""</formula>
    </cfRule>
  </conditionalFormatting>
  <conditionalFormatting sqref="E20">
    <cfRule type="expression" dxfId="14" priority="31">
      <formula>A$4="h"</formula>
    </cfRule>
  </conditionalFormatting>
  <conditionalFormatting sqref="G20 I20:J20 B20:E20">
    <cfRule type="expression" dxfId="13" priority="33" stopIfTrue="1">
      <formula>$A20="h"</formula>
    </cfRule>
    <cfRule type="expression" dxfId="12" priority="34">
      <formula>$A20&lt;&gt;""</formula>
    </cfRule>
  </conditionalFormatting>
  <conditionalFormatting sqref="D23">
    <cfRule type="expression" dxfId="11" priority="19" stopIfTrue="1">
      <formula>$A23="h"</formula>
    </cfRule>
    <cfRule type="expression" dxfId="10" priority="20">
      <formula>$A23&lt;&gt;""</formula>
    </cfRule>
  </conditionalFormatting>
  <conditionalFormatting sqref="I29">
    <cfRule type="expression" dxfId="9" priority="3" stopIfTrue="1">
      <formula>$A29="h"</formula>
    </cfRule>
    <cfRule type="expression" dxfId="8" priority="4">
      <formula>$A29&lt;&gt;""</formula>
    </cfRule>
  </conditionalFormatting>
  <conditionalFormatting sqref="J23 E23 G23 C23">
    <cfRule type="expression" dxfId="7" priority="17" stopIfTrue="1">
      <formula>$A23="h"</formula>
    </cfRule>
    <cfRule type="expression" dxfId="6" priority="18">
      <formula>$A23&lt;&gt;""</formula>
    </cfRule>
  </conditionalFormatting>
  <conditionalFormatting sqref="E23">
    <cfRule type="expression" dxfId="5" priority="15">
      <formula>A$4="h"</formula>
    </cfRule>
  </conditionalFormatting>
  <conditionalFormatting sqref="D29">
    <cfRule type="expression" dxfId="4" priority="9" stopIfTrue="1">
      <formula>$A29="h"</formula>
    </cfRule>
    <cfRule type="expression" dxfId="3" priority="10">
      <formula>$A29&lt;&gt;""</formula>
    </cfRule>
  </conditionalFormatting>
  <conditionalFormatting sqref="E29">
    <cfRule type="expression" dxfId="2" priority="5">
      <formula>A$4="h"</formula>
    </cfRule>
  </conditionalFormatting>
  <conditionalFormatting sqref="B27">
    <cfRule type="expression" dxfId="1" priority="1" stopIfTrue="1">
      <formula>$A27="h"</formula>
    </cfRule>
    <cfRule type="expression" dxfId="0" priority="2">
      <formula>$A27&lt;&gt;""</formula>
    </cfRule>
  </conditionalFormatting>
  <dataValidations count="1">
    <dataValidation type="list" allowBlank="1" showInputMessage="1" showErrorMessage="1" sqref="E3:E32" xr:uid="{C5377825-5CF1-4324-A14E-CA8A96FCA350}">
      <formula1>"ks,kg,bm,m2,m3"</formula1>
    </dataValidation>
  </dataValidations>
  <pageMargins left="0.70866141732283472" right="0.70866141732283472" top="0.78740157480314965" bottom="0.78740157480314965" header="0.31496062992125984" footer="0.31496062992125984"/>
  <pageSetup paperSize="9" scale="90" orientation="landscape" r:id="rId1"/>
  <headerFooter>
    <oddFooter>&amp;LArchivní číslo
RPS-2379.5-06&amp;CNázev:
REGIONÁLNÍ CENTRUM PRO NAKLÁDÁNÍ S ODPADY - KOMPOSTÁRNA&amp;RList &amp;P
Listů &amp;N</oddFooter>
  </headerFooter>
  <ignoredErrors>
    <ignoredError sqref="A34:A3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Zdenek Hruza</dc:creator>
  <cp:lastModifiedBy>Zdenek Hruza</cp:lastModifiedBy>
  <cp:lastPrinted>2021-03-19T13:35:17Z</cp:lastPrinted>
  <dcterms:created xsi:type="dcterms:W3CDTF">2020-10-09T04:48:54Z</dcterms:created>
  <dcterms:modified xsi:type="dcterms:W3CDTF">2021-03-19T13:35:29Z</dcterms:modified>
</cp:coreProperties>
</file>